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ityhall.local\ns-clerks\common\"/>
    </mc:Choice>
  </mc:AlternateContent>
  <xr:revisionPtr revIDLastSave="0" documentId="13_ncr:1_{F2F3BBB2-4127-486C-8D7F-184B2771AD7C}" xr6:coauthVersionLast="47" xr6:coauthVersionMax="47" xr10:uidLastSave="{00000000-0000-0000-0000-000000000000}"/>
  <bookViews>
    <workbookView xWindow="1455" yWindow="1815" windowWidth="24600" windowHeight="12255" xr2:uid="{407CD083-5BFD-4BF9-8427-D040EC63014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7" i="1" l="1"/>
  <c r="E32" i="1"/>
  <c r="E42" i="1"/>
  <c r="F43" i="1"/>
  <c r="G43" i="1"/>
  <c r="E12" i="1"/>
  <c r="E16" i="1"/>
  <c r="E44" i="1"/>
  <c r="D44" i="1"/>
  <c r="C44" i="1"/>
  <c r="G39" i="1"/>
  <c r="F39" i="1"/>
  <c r="G34" i="1"/>
  <c r="F34" i="1"/>
  <c r="G29" i="1"/>
  <c r="F29" i="1"/>
  <c r="G25" i="1"/>
  <c r="F25" i="1"/>
  <c r="G21" i="1"/>
  <c r="F21" i="1"/>
  <c r="G17" i="1"/>
  <c r="F17" i="1"/>
  <c r="G13" i="1"/>
  <c r="F13" i="1"/>
  <c r="F9" i="1"/>
  <c r="G9" i="1"/>
  <c r="D26" i="1"/>
  <c r="E26" i="1"/>
  <c r="C26" i="1"/>
  <c r="E24" i="1"/>
  <c r="E20" i="1"/>
  <c r="G44" i="1" l="1"/>
  <c r="F44" i="1"/>
  <c r="C46" i="1"/>
  <c r="D46" i="1"/>
  <c r="E46" i="1"/>
  <c r="F26" i="1"/>
  <c r="G26" i="1"/>
  <c r="F46" i="1" l="1"/>
  <c r="G46" i="1"/>
</calcChain>
</file>

<file path=xl/sharedStrings.xml><?xml version="1.0" encoding="utf-8"?>
<sst xmlns="http://schemas.openxmlformats.org/spreadsheetml/2006/main" count="54" uniqueCount="33">
  <si>
    <t>FUND</t>
  </si>
  <si>
    <t>BUDGET</t>
  </si>
  <si>
    <t>YTD</t>
  </si>
  <si>
    <t>Expenditures</t>
  </si>
  <si>
    <t>Receipts</t>
  </si>
  <si>
    <t>General Fund</t>
  </si>
  <si>
    <t>Personnel</t>
  </si>
  <si>
    <t>Insurance</t>
  </si>
  <si>
    <t>Capital Outlay</t>
  </si>
  <si>
    <t>Street Fund</t>
  </si>
  <si>
    <t>Library Fund</t>
  </si>
  <si>
    <t>Cemetery</t>
  </si>
  <si>
    <t>Perpetual Care</t>
  </si>
  <si>
    <t>TOTAL</t>
  </si>
  <si>
    <t>Enterprise Funds:  Water/Sewer/Sanitation/Technology</t>
  </si>
  <si>
    <t>Water</t>
  </si>
  <si>
    <t>Bond Repayment</t>
  </si>
  <si>
    <t>Sewer</t>
  </si>
  <si>
    <t>Sanitation</t>
  </si>
  <si>
    <t xml:space="preserve">Techology </t>
  </si>
  <si>
    <t>Other</t>
  </si>
  <si>
    <t>Exp</t>
  </si>
  <si>
    <t>LEGAL NOTICE</t>
  </si>
  <si>
    <t>CITY OF EMMETT, IDAHO</t>
  </si>
  <si>
    <t xml:space="preserve">                                                                          Lyleen Jerome, City Clerk/Treasurer</t>
  </si>
  <si>
    <t>%</t>
  </si>
  <si>
    <t>TOTAL ALL FUNDS</t>
  </si>
  <si>
    <t>TOTAL ENTERPRISE FUNDS</t>
  </si>
  <si>
    <t xml:space="preserve">   %</t>
  </si>
  <si>
    <t xml:space="preserve">  Rec</t>
  </si>
  <si>
    <t xml:space="preserve">                   Citizens are invited to inspect the detailed supporting records of the above financial statement.</t>
  </si>
  <si>
    <t xml:space="preserve">                                                                  City of Emmett is an Equal Opportunity Employer</t>
  </si>
  <si>
    <t>Treasurer Financial Report for Quarter Ending March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</si>
</sst>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0">
    <xf numFmtId="0" fontId="0" fillId="0" borderId="0" xfId="0"/>
    <xf numFmtId="44" fontId="0" fillId="0" borderId="0" xfId="1" applyFont="1"/>
    <xf numFmtId="0" fontId="2" fillId="0" borderId="0" xfId="0" applyFont="1"/>
    <xf numFmtId="44" fontId="3" fillId="0" borderId="1" xfId="1" applyFont="1" applyBorder="1"/>
    <xf numFmtId="9" fontId="3" fillId="0" borderId="1" xfId="2" applyFont="1" applyBorder="1"/>
    <xf numFmtId="44" fontId="4" fillId="0" borderId="0" xfId="1" applyFont="1"/>
    <xf numFmtId="9" fontId="4" fillId="0" borderId="0" xfId="2" applyFont="1"/>
    <xf numFmtId="44" fontId="4" fillId="0" borderId="0" xfId="1" applyFont="1" applyAlignment="1">
      <alignment horizontal="center"/>
    </xf>
    <xf numFmtId="44" fontId="1" fillId="0" borderId="0" xfId="1" applyFont="1"/>
    <xf numFmtId="44" fontId="1" fillId="0" borderId="0" xfId="1" applyFont="1" applyAlignment="1">
      <alignment horizontal="left"/>
    </xf>
    <xf numFmtId="44" fontId="5" fillId="0" borderId="0" xfId="1" applyFont="1" applyAlignment="1">
      <alignment horizontal="left"/>
    </xf>
    <xf numFmtId="44" fontId="5" fillId="0" borderId="0" xfId="1" applyFont="1" applyAlignment="1">
      <alignment horizontal="center"/>
    </xf>
    <xf numFmtId="44" fontId="5" fillId="0" borderId="0" xfId="1" applyFont="1"/>
    <xf numFmtId="44" fontId="3" fillId="2" borderId="6" xfId="1" applyFont="1" applyFill="1" applyBorder="1" applyAlignment="1">
      <alignment horizontal="center"/>
    </xf>
    <xf numFmtId="44" fontId="3" fillId="2" borderId="7" xfId="1" applyFont="1" applyFill="1" applyBorder="1" applyAlignment="1">
      <alignment horizontal="center"/>
    </xf>
    <xf numFmtId="0" fontId="4" fillId="0" borderId="0" xfId="0" applyFont="1"/>
    <xf numFmtId="44" fontId="4" fillId="2" borderId="9" xfId="1" applyFont="1" applyFill="1" applyBorder="1" applyAlignment="1">
      <alignment horizontal="center"/>
    </xf>
    <xf numFmtId="44" fontId="4" fillId="2" borderId="10" xfId="1" applyFont="1" applyFill="1" applyBorder="1" applyAlignment="1">
      <alignment horizontal="center"/>
    </xf>
    <xf numFmtId="44" fontId="3" fillId="2" borderId="10" xfId="1" applyFont="1" applyFill="1" applyBorder="1" applyAlignment="1">
      <alignment horizontal="center"/>
    </xf>
    <xf numFmtId="44" fontId="3" fillId="0" borderId="2" xfId="1" applyFont="1" applyBorder="1"/>
    <xf numFmtId="9" fontId="3" fillId="0" borderId="2" xfId="2" applyFont="1" applyBorder="1"/>
    <xf numFmtId="44" fontId="3" fillId="2" borderId="3" xfId="1" applyFont="1" applyFill="1" applyBorder="1"/>
    <xf numFmtId="44" fontId="3" fillId="2" borderId="4" xfId="1" applyFont="1" applyFill="1" applyBorder="1"/>
    <xf numFmtId="9" fontId="3" fillId="2" borderId="4" xfId="2" applyFont="1" applyFill="1" applyBorder="1"/>
    <xf numFmtId="9" fontId="3" fillId="2" borderId="5" xfId="2" applyFont="1" applyFill="1" applyBorder="1"/>
    <xf numFmtId="0" fontId="6" fillId="0" borderId="0" xfId="0" applyFont="1"/>
    <xf numFmtId="44" fontId="3" fillId="0" borderId="12" xfId="1" applyFont="1" applyBorder="1"/>
    <xf numFmtId="9" fontId="3" fillId="0" borderId="13" xfId="2" applyFont="1" applyBorder="1"/>
    <xf numFmtId="44" fontId="4" fillId="0" borderId="14" xfId="1" applyFont="1" applyBorder="1"/>
    <xf numFmtId="44" fontId="4" fillId="0" borderId="0" xfId="1" applyFont="1" applyBorder="1"/>
    <xf numFmtId="9" fontId="4" fillId="0" borderId="0" xfId="2" applyFont="1" applyBorder="1"/>
    <xf numFmtId="9" fontId="4" fillId="0" borderId="15" xfId="2" applyFont="1" applyBorder="1"/>
    <xf numFmtId="44" fontId="3" fillId="0" borderId="16" xfId="1" applyFont="1" applyBorder="1"/>
    <xf numFmtId="44" fontId="3" fillId="0" borderId="17" xfId="1" applyFont="1" applyBorder="1"/>
    <xf numFmtId="9" fontId="3" fillId="0" borderId="17" xfId="2" applyFont="1" applyBorder="1"/>
    <xf numFmtId="9" fontId="3" fillId="0" borderId="18" xfId="2" applyFont="1" applyBorder="1"/>
    <xf numFmtId="44" fontId="3" fillId="0" borderId="19" xfId="1" applyFont="1" applyBorder="1"/>
    <xf numFmtId="44" fontId="3" fillId="0" borderId="20" xfId="1" applyFont="1" applyBorder="1"/>
    <xf numFmtId="9" fontId="3" fillId="0" borderId="20" xfId="2" applyFont="1" applyBorder="1"/>
    <xf numFmtId="9" fontId="3" fillId="0" borderId="21" xfId="2" applyFont="1" applyBorder="1"/>
    <xf numFmtId="44" fontId="3" fillId="0" borderId="22" xfId="1" applyFont="1" applyBorder="1"/>
    <xf numFmtId="9" fontId="3" fillId="0" borderId="23" xfId="2" applyFont="1" applyBorder="1"/>
    <xf numFmtId="44" fontId="4" fillId="2" borderId="4" xfId="1" applyFont="1" applyFill="1" applyBorder="1"/>
    <xf numFmtId="9" fontId="4" fillId="2" borderId="4" xfId="2" applyFont="1" applyFill="1" applyBorder="1"/>
    <xf numFmtId="9" fontId="4" fillId="2" borderId="5" xfId="2" applyFont="1" applyFill="1" applyBorder="1"/>
    <xf numFmtId="44" fontId="3" fillId="2" borderId="7" xfId="1" applyFont="1" applyFill="1" applyBorder="1" applyAlignment="1">
      <alignment horizontal="right"/>
    </xf>
    <xf numFmtId="44" fontId="3" fillId="2" borderId="10" xfId="1" applyFont="1" applyFill="1" applyBorder="1" applyAlignment="1">
      <alignment horizontal="right"/>
    </xf>
    <xf numFmtId="44" fontId="3" fillId="2" borderId="8" xfId="1" applyFont="1" applyFill="1" applyBorder="1" applyAlignment="1">
      <alignment horizontal="right"/>
    </xf>
    <xf numFmtId="44" fontId="3" fillId="2" borderId="11" xfId="1" applyFont="1" applyFill="1" applyBorder="1" applyAlignment="1">
      <alignment horizontal="right"/>
    </xf>
    <xf numFmtId="44" fontId="4" fillId="0" borderId="1" xfId="1" applyFont="1" applyBorder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774F6-452A-40F1-871A-5A919D87928B}">
  <sheetPr>
    <pageSetUpPr fitToPage="1"/>
  </sheetPr>
  <dimension ref="A4:H51"/>
  <sheetViews>
    <sheetView tabSelected="1" zoomScale="140" zoomScaleNormal="140" workbookViewId="0">
      <selection activeCell="H40" sqref="H40"/>
    </sheetView>
  </sheetViews>
  <sheetFormatPr defaultRowHeight="15" x14ac:dyDescent="0.25"/>
  <cols>
    <col min="1" max="1" width="11.85546875" customWidth="1"/>
    <col min="2" max="2" width="14.42578125" customWidth="1"/>
    <col min="3" max="3" width="15.140625" customWidth="1"/>
    <col min="4" max="4" width="14.85546875" customWidth="1"/>
    <col min="5" max="5" width="15" customWidth="1"/>
    <col min="6" max="6" width="8.5703125" customWidth="1"/>
    <col min="7" max="7" width="11" customWidth="1"/>
    <col min="8" max="8" width="9.85546875" customWidth="1"/>
  </cols>
  <sheetData>
    <row r="4" spans="1:8" ht="15.75" x14ac:dyDescent="0.25">
      <c r="A4" s="2" t="s">
        <v>22</v>
      </c>
      <c r="B4" s="2"/>
      <c r="C4" s="2"/>
      <c r="D4" s="2"/>
      <c r="E4" s="25"/>
      <c r="F4" s="25"/>
    </row>
    <row r="5" spans="1:8" ht="15.75" x14ac:dyDescent="0.25">
      <c r="A5" s="2" t="s">
        <v>23</v>
      </c>
      <c r="B5" s="2"/>
      <c r="C5" s="2"/>
      <c r="D5" s="2"/>
      <c r="E5" s="25"/>
      <c r="F5" s="25"/>
    </row>
    <row r="6" spans="1:8" ht="16.5" thickBot="1" x14ac:dyDescent="0.3">
      <c r="A6" s="2" t="s">
        <v>32</v>
      </c>
      <c r="B6" s="2"/>
      <c r="C6" s="2"/>
      <c r="D6" s="2"/>
      <c r="E6" s="25"/>
      <c r="F6" s="25"/>
    </row>
    <row r="7" spans="1:8" s="15" customFormat="1" ht="12.75" x14ac:dyDescent="0.2">
      <c r="A7" s="13" t="s">
        <v>0</v>
      </c>
      <c r="B7" s="14"/>
      <c r="C7" s="14" t="s">
        <v>1</v>
      </c>
      <c r="D7" s="14" t="s">
        <v>2</v>
      </c>
      <c r="E7" s="14" t="s">
        <v>2</v>
      </c>
      <c r="F7" s="45" t="s">
        <v>28</v>
      </c>
      <c r="G7" s="47" t="s">
        <v>25</v>
      </c>
      <c r="H7" s="7"/>
    </row>
    <row r="8" spans="1:8" s="15" customFormat="1" ht="13.5" thickBot="1" x14ac:dyDescent="0.25">
      <c r="A8" s="16"/>
      <c r="B8" s="17"/>
      <c r="C8" s="17"/>
      <c r="D8" s="18" t="s">
        <v>4</v>
      </c>
      <c r="E8" s="18" t="s">
        <v>3</v>
      </c>
      <c r="F8" s="46" t="s">
        <v>29</v>
      </c>
      <c r="G8" s="48" t="s">
        <v>21</v>
      </c>
      <c r="H8" s="7"/>
    </row>
    <row r="9" spans="1:8" s="15" customFormat="1" ht="12.75" x14ac:dyDescent="0.2">
      <c r="A9" s="36" t="s">
        <v>5</v>
      </c>
      <c r="B9" s="37"/>
      <c r="C9" s="37">
        <v>2884683</v>
      </c>
      <c r="D9" s="37">
        <v>1932082.17</v>
      </c>
      <c r="E9" s="37">
        <v>1513790.96</v>
      </c>
      <c r="F9" s="38">
        <f>SUM(D9/C9)</f>
        <v>0.66977278612589319</v>
      </c>
      <c r="G9" s="39">
        <f>SUM(E9/C9)</f>
        <v>0.52476856555815665</v>
      </c>
      <c r="H9" s="5"/>
    </row>
    <row r="10" spans="1:8" s="15" customFormat="1" ht="12.75" x14ac:dyDescent="0.2">
      <c r="A10" s="28"/>
      <c r="B10" s="29" t="s">
        <v>6</v>
      </c>
      <c r="C10" s="29"/>
      <c r="D10" s="29"/>
      <c r="E10" s="29">
        <v>801360.46</v>
      </c>
      <c r="F10" s="30"/>
      <c r="G10" s="31"/>
      <c r="H10" s="5"/>
    </row>
    <row r="11" spans="1:8" s="15" customFormat="1" ht="12.75" x14ac:dyDescent="0.2">
      <c r="A11" s="28"/>
      <c r="B11" s="29" t="s">
        <v>7</v>
      </c>
      <c r="C11" s="29"/>
      <c r="D11" s="29"/>
      <c r="E11" s="29">
        <v>172418.52</v>
      </c>
      <c r="F11" s="30"/>
      <c r="G11" s="31"/>
      <c r="H11" s="5"/>
    </row>
    <row r="12" spans="1:8" s="15" customFormat="1" ht="12.75" x14ac:dyDescent="0.2">
      <c r="A12" s="28"/>
      <c r="B12" s="29" t="s">
        <v>8</v>
      </c>
      <c r="C12" s="29"/>
      <c r="D12" s="29"/>
      <c r="E12" s="29">
        <f>SUM(E9-E10-E11)</f>
        <v>540011.98</v>
      </c>
      <c r="F12" s="30"/>
      <c r="G12" s="31"/>
      <c r="H12" s="5"/>
    </row>
    <row r="13" spans="1:8" s="15" customFormat="1" ht="12.75" x14ac:dyDescent="0.2">
      <c r="A13" s="26" t="s">
        <v>9</v>
      </c>
      <c r="B13" s="3"/>
      <c r="C13" s="3">
        <v>634361</v>
      </c>
      <c r="D13" s="3">
        <v>376179.73</v>
      </c>
      <c r="E13" s="3">
        <v>210866.96</v>
      </c>
      <c r="F13" s="4">
        <f>SUM(D13/C13)</f>
        <v>0.59300576485628842</v>
      </c>
      <c r="G13" s="27">
        <f>SUM(E13/C13)</f>
        <v>0.3324084551225564</v>
      </c>
      <c r="H13" s="5"/>
    </row>
    <row r="14" spans="1:8" s="15" customFormat="1" ht="12.75" x14ac:dyDescent="0.2">
      <c r="A14" s="28"/>
      <c r="B14" s="29" t="s">
        <v>6</v>
      </c>
      <c r="C14" s="29"/>
      <c r="D14" s="29"/>
      <c r="E14" s="29">
        <v>79191.839999999997</v>
      </c>
      <c r="F14" s="30"/>
      <c r="G14" s="31"/>
      <c r="H14" s="5"/>
    </row>
    <row r="15" spans="1:8" s="15" customFormat="1" ht="12.75" x14ac:dyDescent="0.2">
      <c r="A15" s="28"/>
      <c r="B15" s="29" t="s">
        <v>7</v>
      </c>
      <c r="C15" s="29"/>
      <c r="D15" s="29"/>
      <c r="E15" s="29">
        <v>22364.09</v>
      </c>
      <c r="F15" s="30"/>
      <c r="G15" s="31"/>
      <c r="H15" s="5"/>
    </row>
    <row r="16" spans="1:8" s="15" customFormat="1" ht="12.75" x14ac:dyDescent="0.2">
      <c r="A16" s="28"/>
      <c r="B16" s="29" t="s">
        <v>8</v>
      </c>
      <c r="C16" s="29"/>
      <c r="D16" s="29"/>
      <c r="E16" s="29">
        <f>SUM(E13-E14-E15)</f>
        <v>109311.03</v>
      </c>
      <c r="F16" s="30"/>
      <c r="G16" s="31"/>
      <c r="H16" s="5"/>
    </row>
    <row r="17" spans="1:8" s="15" customFormat="1" ht="12.75" x14ac:dyDescent="0.2">
      <c r="A17" s="26" t="s">
        <v>10</v>
      </c>
      <c r="B17" s="3"/>
      <c r="C17" s="3">
        <v>260612</v>
      </c>
      <c r="D17" s="3">
        <v>168036.3</v>
      </c>
      <c r="E17" s="3">
        <v>128282.77</v>
      </c>
      <c r="F17" s="4">
        <f>SUM(D17/C17)</f>
        <v>0.64477575859899006</v>
      </c>
      <c r="G17" s="27">
        <f>SUM(E17/C17)</f>
        <v>0.49223661995610335</v>
      </c>
      <c r="H17" s="5"/>
    </row>
    <row r="18" spans="1:8" s="15" customFormat="1" ht="12.75" x14ac:dyDescent="0.2">
      <c r="A18" s="28"/>
      <c r="B18" s="29" t="s">
        <v>6</v>
      </c>
      <c r="C18" s="29"/>
      <c r="D18" s="29"/>
      <c r="E18" s="29">
        <v>49380.25</v>
      </c>
      <c r="F18" s="30"/>
      <c r="G18" s="31"/>
      <c r="H18" s="5"/>
    </row>
    <row r="19" spans="1:8" s="15" customFormat="1" ht="12.75" x14ac:dyDescent="0.2">
      <c r="A19" s="28"/>
      <c r="B19" s="29" t="s">
        <v>7</v>
      </c>
      <c r="C19" s="29"/>
      <c r="D19" s="29"/>
      <c r="E19" s="29">
        <v>11584.7</v>
      </c>
      <c r="F19" s="30"/>
      <c r="G19" s="31"/>
      <c r="H19" s="5"/>
    </row>
    <row r="20" spans="1:8" s="15" customFormat="1" ht="12.75" x14ac:dyDescent="0.2">
      <c r="A20" s="28"/>
      <c r="B20" s="29" t="s">
        <v>8</v>
      </c>
      <c r="C20" s="29"/>
      <c r="D20" s="29"/>
      <c r="E20" s="29">
        <f>SUM(E17-E18-E19)</f>
        <v>67317.820000000007</v>
      </c>
      <c r="F20" s="30"/>
      <c r="G20" s="31"/>
      <c r="H20" s="5"/>
    </row>
    <row r="21" spans="1:8" s="15" customFormat="1" ht="12.75" x14ac:dyDescent="0.2">
      <c r="A21" s="26" t="s">
        <v>11</v>
      </c>
      <c r="B21" s="3"/>
      <c r="C21" s="3">
        <v>124241</v>
      </c>
      <c r="D21" s="3">
        <v>74802.31</v>
      </c>
      <c r="E21" s="3">
        <v>65224.12</v>
      </c>
      <c r="F21" s="4">
        <f>SUM(D21/C21)</f>
        <v>0.60207427499778654</v>
      </c>
      <c r="G21" s="27">
        <f>SUM(E21/C21)</f>
        <v>0.52498064246102338</v>
      </c>
      <c r="H21" s="5"/>
    </row>
    <row r="22" spans="1:8" s="15" customFormat="1" ht="12.75" x14ac:dyDescent="0.2">
      <c r="A22" s="28"/>
      <c r="B22" s="29" t="s">
        <v>6</v>
      </c>
      <c r="C22" s="29"/>
      <c r="D22" s="29"/>
      <c r="E22" s="29">
        <v>36548.26</v>
      </c>
      <c r="F22" s="30"/>
      <c r="G22" s="31"/>
      <c r="H22" s="5"/>
    </row>
    <row r="23" spans="1:8" s="15" customFormat="1" ht="12.75" x14ac:dyDescent="0.2">
      <c r="A23" s="28"/>
      <c r="B23" s="29" t="s">
        <v>7</v>
      </c>
      <c r="C23" s="29"/>
      <c r="D23" s="29"/>
      <c r="E23" s="29">
        <v>6826.32</v>
      </c>
      <c r="F23" s="30"/>
      <c r="G23" s="31"/>
      <c r="H23" s="5"/>
    </row>
    <row r="24" spans="1:8" s="15" customFormat="1" ht="12.75" x14ac:dyDescent="0.2">
      <c r="A24" s="28"/>
      <c r="B24" s="29" t="s">
        <v>8</v>
      </c>
      <c r="C24" s="29"/>
      <c r="D24" s="29"/>
      <c r="E24" s="29">
        <f>SUM(E21-E22-E23)</f>
        <v>21849.54</v>
      </c>
      <c r="F24" s="30"/>
      <c r="G24" s="31"/>
      <c r="H24" s="5"/>
    </row>
    <row r="25" spans="1:8" s="15" customFormat="1" ht="13.5" thickBot="1" x14ac:dyDescent="0.25">
      <c r="A25" s="32" t="s">
        <v>12</v>
      </c>
      <c r="B25" s="33"/>
      <c r="C25" s="33">
        <v>4200</v>
      </c>
      <c r="D25" s="33">
        <v>2899.15</v>
      </c>
      <c r="E25" s="33">
        <v>0</v>
      </c>
      <c r="F25" s="34">
        <f>SUM(D25/C25)</f>
        <v>0.69027380952380957</v>
      </c>
      <c r="G25" s="35">
        <f>SUM(E25/C25)</f>
        <v>0</v>
      </c>
      <c r="H25" s="5"/>
    </row>
    <row r="26" spans="1:8" s="15" customFormat="1" ht="13.5" thickBot="1" x14ac:dyDescent="0.25">
      <c r="A26" s="21" t="s">
        <v>13</v>
      </c>
      <c r="B26" s="22"/>
      <c r="C26" s="22">
        <f>SUM(C9+C13+C17+C21+C25)</f>
        <v>3908097</v>
      </c>
      <c r="D26" s="22">
        <f>SUM(D9+D13+D17+D21+D25)</f>
        <v>2553999.6599999997</v>
      </c>
      <c r="E26" s="22">
        <f>SUM(E9+E13+E17+E21+E25)</f>
        <v>1918164.81</v>
      </c>
      <c r="F26" s="23">
        <f>SUM(D26/C26)</f>
        <v>0.65351491019798114</v>
      </c>
      <c r="G26" s="24">
        <f>SUM(E26/C26)</f>
        <v>0.49081811684817445</v>
      </c>
      <c r="H26" s="5"/>
    </row>
    <row r="27" spans="1:8" s="15" customFormat="1" ht="13.5" thickBot="1" x14ac:dyDescent="0.25">
      <c r="A27" s="5"/>
      <c r="B27" s="5"/>
      <c r="C27" s="5"/>
      <c r="D27" s="5"/>
      <c r="E27" s="5"/>
      <c r="F27" s="6"/>
      <c r="G27" s="6"/>
      <c r="H27" s="5"/>
    </row>
    <row r="28" spans="1:8" s="15" customFormat="1" ht="13.5" thickBot="1" x14ac:dyDescent="0.25">
      <c r="A28" s="21" t="s">
        <v>14</v>
      </c>
      <c r="B28" s="22"/>
      <c r="C28" s="22"/>
      <c r="D28" s="22"/>
      <c r="E28" s="42"/>
      <c r="F28" s="43"/>
      <c r="G28" s="44"/>
      <c r="H28" s="5"/>
    </row>
    <row r="29" spans="1:8" s="15" customFormat="1" ht="12.75" x14ac:dyDescent="0.2">
      <c r="A29" s="40" t="s">
        <v>15</v>
      </c>
      <c r="B29" s="19"/>
      <c r="C29" s="19">
        <v>1825300</v>
      </c>
      <c r="D29" s="19">
        <v>992165.77</v>
      </c>
      <c r="E29" s="19">
        <v>667178.96</v>
      </c>
      <c r="F29" s="20">
        <f>SUM(D29/C29)</f>
        <v>0.54356312387004879</v>
      </c>
      <c r="G29" s="41">
        <f>SUM(E29/C29)</f>
        <v>0.36551742727222919</v>
      </c>
      <c r="H29" s="5"/>
    </row>
    <row r="30" spans="1:8" s="15" customFormat="1" ht="12.75" x14ac:dyDescent="0.2">
      <c r="A30" s="28"/>
      <c r="B30" s="29" t="s">
        <v>6</v>
      </c>
      <c r="C30" s="29"/>
      <c r="D30" s="29"/>
      <c r="E30" s="29">
        <v>237372.77</v>
      </c>
      <c r="F30" s="30"/>
      <c r="G30" s="31"/>
      <c r="H30" s="5"/>
    </row>
    <row r="31" spans="1:8" s="15" customFormat="1" ht="12.75" x14ac:dyDescent="0.2">
      <c r="A31" s="28"/>
      <c r="B31" s="29" t="s">
        <v>7</v>
      </c>
      <c r="C31" s="29"/>
      <c r="D31" s="29"/>
      <c r="E31" s="29">
        <v>68441.63</v>
      </c>
      <c r="F31" s="30"/>
      <c r="G31" s="31"/>
      <c r="H31" s="5"/>
    </row>
    <row r="32" spans="1:8" s="15" customFormat="1" ht="12.75" x14ac:dyDescent="0.2">
      <c r="A32" s="28"/>
      <c r="B32" s="29" t="s">
        <v>8</v>
      </c>
      <c r="C32" s="29"/>
      <c r="D32" s="29"/>
      <c r="E32" s="29">
        <f>SUM(E29-E30-E31-E33)</f>
        <v>354552.99999999994</v>
      </c>
      <c r="F32" s="30"/>
      <c r="G32" s="31"/>
      <c r="H32" s="5"/>
    </row>
    <row r="33" spans="1:8" s="15" customFormat="1" ht="12.75" x14ac:dyDescent="0.2">
      <c r="A33" s="28"/>
      <c r="B33" s="29" t="s">
        <v>16</v>
      </c>
      <c r="C33" s="29"/>
      <c r="D33" s="29"/>
      <c r="E33" s="29">
        <v>6811.56</v>
      </c>
      <c r="F33" s="30"/>
      <c r="G33" s="31"/>
      <c r="H33" s="5"/>
    </row>
    <row r="34" spans="1:8" s="15" customFormat="1" ht="12.75" x14ac:dyDescent="0.2">
      <c r="A34" s="26" t="s">
        <v>17</v>
      </c>
      <c r="B34" s="3"/>
      <c r="C34" s="3">
        <v>2161800</v>
      </c>
      <c r="D34" s="3">
        <v>1327427.73</v>
      </c>
      <c r="E34" s="3">
        <v>776466.07</v>
      </c>
      <c r="F34" s="4">
        <f>SUM(D34/C34)</f>
        <v>0.61403817651956705</v>
      </c>
      <c r="G34" s="27">
        <f>SUM(E34/C34)</f>
        <v>0.35917571930798409</v>
      </c>
      <c r="H34" s="5"/>
    </row>
    <row r="35" spans="1:8" s="15" customFormat="1" ht="12.75" x14ac:dyDescent="0.2">
      <c r="A35" s="28"/>
      <c r="B35" s="29" t="s">
        <v>6</v>
      </c>
      <c r="C35" s="29"/>
      <c r="D35" s="29"/>
      <c r="E35" s="29">
        <v>223627.04</v>
      </c>
      <c r="F35" s="30"/>
      <c r="G35" s="31"/>
      <c r="H35" s="5"/>
    </row>
    <row r="36" spans="1:8" s="15" customFormat="1" ht="12.75" x14ac:dyDescent="0.2">
      <c r="A36" s="28"/>
      <c r="B36" s="29" t="s">
        <v>7</v>
      </c>
      <c r="C36" s="29"/>
      <c r="D36" s="29"/>
      <c r="E36" s="29">
        <v>58889.57</v>
      </c>
      <c r="F36" s="30"/>
      <c r="G36" s="31"/>
      <c r="H36" s="5"/>
    </row>
    <row r="37" spans="1:8" s="15" customFormat="1" ht="12.75" x14ac:dyDescent="0.2">
      <c r="A37" s="28"/>
      <c r="B37" s="29" t="s">
        <v>8</v>
      </c>
      <c r="C37" s="29"/>
      <c r="D37" s="29"/>
      <c r="E37" s="29">
        <f>SUM(E34-E35-E36-E38)</f>
        <v>320254.67999999993</v>
      </c>
      <c r="F37" s="30"/>
      <c r="G37" s="31"/>
      <c r="H37" s="5"/>
    </row>
    <row r="38" spans="1:8" s="15" customFormat="1" ht="12.75" x14ac:dyDescent="0.2">
      <c r="A38" s="28"/>
      <c r="B38" s="29" t="s">
        <v>16</v>
      </c>
      <c r="C38" s="29"/>
      <c r="D38" s="29"/>
      <c r="E38" s="29">
        <v>173694.78</v>
      </c>
      <c r="F38" s="30"/>
      <c r="G38" s="31"/>
      <c r="H38" s="5"/>
    </row>
    <row r="39" spans="1:8" s="15" customFormat="1" ht="12.75" x14ac:dyDescent="0.2">
      <c r="A39" s="26" t="s">
        <v>18</v>
      </c>
      <c r="B39" s="3"/>
      <c r="C39" s="3">
        <v>659200</v>
      </c>
      <c r="D39" s="3">
        <v>360799.47</v>
      </c>
      <c r="E39" s="3">
        <v>362526.17</v>
      </c>
      <c r="F39" s="4">
        <f>SUM(D39/C39)</f>
        <v>0.5473292930825242</v>
      </c>
      <c r="G39" s="27">
        <f>SUM(E39/C39)</f>
        <v>0.54994868021844656</v>
      </c>
      <c r="H39" s="5"/>
    </row>
    <row r="40" spans="1:8" s="15" customFormat="1" ht="12.75" x14ac:dyDescent="0.2">
      <c r="A40" s="28"/>
      <c r="B40" s="29" t="s">
        <v>6</v>
      </c>
      <c r="C40" s="29"/>
      <c r="D40" s="29"/>
      <c r="E40" s="29">
        <v>30714.16</v>
      </c>
      <c r="F40" s="30"/>
      <c r="G40" s="31"/>
      <c r="H40" s="5"/>
    </row>
    <row r="41" spans="1:8" s="15" customFormat="1" ht="12.75" x14ac:dyDescent="0.2">
      <c r="A41" s="28"/>
      <c r="B41" s="29" t="s">
        <v>7</v>
      </c>
      <c r="C41" s="29"/>
      <c r="D41" s="29"/>
      <c r="E41" s="29">
        <v>4846.17</v>
      </c>
      <c r="F41" s="30"/>
      <c r="G41" s="31"/>
      <c r="H41" s="5"/>
    </row>
    <row r="42" spans="1:8" s="15" customFormat="1" ht="12.75" x14ac:dyDescent="0.2">
      <c r="A42" s="28"/>
      <c r="B42" s="29" t="s">
        <v>8</v>
      </c>
      <c r="C42" s="29"/>
      <c r="D42" s="29"/>
      <c r="E42" s="29">
        <f>SUM(E39-E40-E41)</f>
        <v>326965.84000000003</v>
      </c>
      <c r="F42" s="30"/>
      <c r="G42" s="31"/>
      <c r="H42" s="5"/>
    </row>
    <row r="43" spans="1:8" s="15" customFormat="1" ht="13.5" thickBot="1" x14ac:dyDescent="0.25">
      <c r="A43" s="26" t="s">
        <v>19</v>
      </c>
      <c r="B43" s="49" t="s">
        <v>8</v>
      </c>
      <c r="C43" s="3">
        <v>26000</v>
      </c>
      <c r="D43" s="3">
        <v>104717</v>
      </c>
      <c r="E43" s="3">
        <v>20249.189999999999</v>
      </c>
      <c r="F43" s="4">
        <f>SUM(D43/C43)</f>
        <v>4.0275769230769232</v>
      </c>
      <c r="G43" s="27">
        <f>SUM(E43/C43)</f>
        <v>0.77881499999999992</v>
      </c>
      <c r="H43" s="5"/>
    </row>
    <row r="44" spans="1:8" s="15" customFormat="1" ht="13.5" thickBot="1" x14ac:dyDescent="0.25">
      <c r="A44" s="21" t="s">
        <v>27</v>
      </c>
      <c r="B44" s="22"/>
      <c r="C44" s="22">
        <f>SUM(C29+C34+C39+C43)</f>
        <v>4672300</v>
      </c>
      <c r="D44" s="22">
        <f>SUM(D29+D34+D39+D43)</f>
        <v>2785109.9699999997</v>
      </c>
      <c r="E44" s="22">
        <f>SUM(E29+E34+E39+E43)</f>
        <v>1826420.3899999997</v>
      </c>
      <c r="F44" s="23">
        <f>SUM(D44/C44)</f>
        <v>0.59608971384542941</v>
      </c>
      <c r="G44" s="24">
        <f>SUM(E44/C44)</f>
        <v>0.39090392098110133</v>
      </c>
      <c r="H44" s="5"/>
    </row>
    <row r="45" spans="1:8" s="15" customFormat="1" ht="13.5" thickBot="1" x14ac:dyDescent="0.25">
      <c r="A45" s="32" t="s">
        <v>20</v>
      </c>
      <c r="B45" s="33"/>
      <c r="C45" s="33">
        <v>5300</v>
      </c>
      <c r="D45" s="33">
        <v>49889.62</v>
      </c>
      <c r="E45" s="33">
        <v>139691.84</v>
      </c>
      <c r="F45" s="34"/>
      <c r="G45" s="35"/>
      <c r="H45" s="5"/>
    </row>
    <row r="46" spans="1:8" s="15" customFormat="1" ht="13.5" thickBot="1" x14ac:dyDescent="0.25">
      <c r="A46" s="21" t="s">
        <v>26</v>
      </c>
      <c r="B46" s="22"/>
      <c r="C46" s="22">
        <f>SUM(C44+C26+C45)</f>
        <v>8585697</v>
      </c>
      <c r="D46" s="22">
        <f>SUM(D44+D26+D45)</f>
        <v>5388999.2499999991</v>
      </c>
      <c r="E46" s="22">
        <f>SUM(E44+E26+E45)</f>
        <v>3884277.0399999996</v>
      </c>
      <c r="F46" s="23">
        <f>SUM(D46/C46)</f>
        <v>0.62767172542893124</v>
      </c>
      <c r="G46" s="24">
        <f>SUM(E46/C46)</f>
        <v>0.45241254612176501</v>
      </c>
      <c r="H46" s="5"/>
    </row>
    <row r="47" spans="1:8" s="15" customFormat="1" ht="12.75" x14ac:dyDescent="0.2">
      <c r="A47" s="10" t="s">
        <v>30</v>
      </c>
      <c r="B47" s="10"/>
      <c r="C47" s="10"/>
      <c r="D47" s="10"/>
      <c r="E47" s="11"/>
      <c r="F47" s="11"/>
      <c r="G47" s="12"/>
    </row>
    <row r="48" spans="1:8" s="15" customFormat="1" ht="12.75" x14ac:dyDescent="0.2">
      <c r="A48" s="10" t="s">
        <v>31</v>
      </c>
      <c r="C48" s="10"/>
      <c r="D48" s="10"/>
      <c r="E48" s="10"/>
      <c r="F48" s="10"/>
      <c r="G48" s="12"/>
    </row>
    <row r="49" spans="1:8" s="15" customFormat="1" ht="12.75" x14ac:dyDescent="0.2">
      <c r="A49" s="10" t="s">
        <v>24</v>
      </c>
      <c r="B49" s="10"/>
      <c r="C49" s="10"/>
      <c r="D49" s="10"/>
      <c r="E49" s="11"/>
      <c r="F49" s="11"/>
      <c r="G49" s="12"/>
    </row>
    <row r="50" spans="1:8" x14ac:dyDescent="0.25">
      <c r="A50" s="9"/>
      <c r="B50" s="9"/>
      <c r="C50" s="9"/>
      <c r="D50" s="9"/>
      <c r="E50" s="9"/>
      <c r="F50" s="8"/>
      <c r="G50" s="8"/>
      <c r="H50" s="1"/>
    </row>
    <row r="51" spans="1:8" x14ac:dyDescent="0.25">
      <c r="A51" s="1"/>
      <c r="B51" s="1"/>
      <c r="C51" s="1"/>
      <c r="D51" s="1"/>
      <c r="E51" s="1"/>
      <c r="F51" s="1"/>
      <c r="G51" s="1"/>
      <c r="H51" s="1"/>
    </row>
  </sheetData>
  <pageMargins left="0.7" right="0.7" top="0.75" bottom="0.75" header="0.3" footer="0.3"/>
  <pageSetup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Lyleen Jerome</dc:creator>
  <cp:lastModifiedBy>Lyleen Jerome</cp:lastModifiedBy>
  <cp:lastPrinted>2022-04-21T19:49:55Z</cp:lastPrinted>
  <dcterms:created xsi:type="dcterms:W3CDTF">2020-04-21T20:57:38Z</dcterms:created>
  <dcterms:modified xsi:type="dcterms:W3CDTF">2022-04-21T19:50:01Z</dcterms:modified>
</cp:coreProperties>
</file>