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hall.local\ns-clerks\common\"/>
    </mc:Choice>
  </mc:AlternateContent>
  <xr:revisionPtr revIDLastSave="0" documentId="13_ncr:1_{6FFD4050-9926-47E0-8DBD-D4B79DEEC999}" xr6:coauthVersionLast="47" xr6:coauthVersionMax="47" xr10:uidLastSave="{00000000-0000-0000-0000-000000000000}"/>
  <bookViews>
    <workbookView xWindow="2760" yWindow="1350" windowWidth="22950" windowHeight="12825" xr2:uid="{407CD083-5BFD-4BF9-8427-D040EC6301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E47" i="1"/>
  <c r="F39" i="1"/>
  <c r="E37" i="1"/>
  <c r="E32" i="1"/>
  <c r="E42" i="1"/>
  <c r="F43" i="1"/>
  <c r="G43" i="1"/>
  <c r="E12" i="1"/>
  <c r="E16" i="1"/>
  <c r="E44" i="1"/>
  <c r="D44" i="1"/>
  <c r="C44" i="1"/>
  <c r="G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G44" i="1" l="1"/>
  <c r="F44" i="1"/>
  <c r="C47" i="1"/>
  <c r="F26" i="1"/>
  <c r="G26" i="1"/>
  <c r="F47" i="1" l="1"/>
  <c r="G47" i="1"/>
</calcChain>
</file>

<file path=xl/sharedStrings.xml><?xml version="1.0" encoding="utf-8"?>
<sst xmlns="http://schemas.openxmlformats.org/spreadsheetml/2006/main" count="55" uniqueCount="34">
  <si>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</si>
  <si>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</si>
  <si>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</si>
  <si>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</si>
  <si>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</si>
  <si>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</si>
  <si>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</si>
  <si>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</si>
  <si>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</si>
  <si>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</si>
  <si>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</si>
  <si>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</si>
  <si>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</si>
  <si>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</si>
  <si>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</si>
  <si>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</si>
  <si>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</si>
  <si>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</si>
  <si>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</si>
  <si>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</si>
  <si>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</si>
  <si>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</si>
  <si>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</si>
  <si>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</si>
  <si>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</si>
  <si>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</si>
  <si>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</si>
  <si>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</si>
  <si>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</si>
  <si>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</si>
  <si>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</si>
  <si>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</si>
  <si>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Treasurer Financial Report for Quarter Ending June 2022</t>
  </si>
  <si>
    <t>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</si>
</sst>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  <xf numFmtId="44" fontId="3" fillId="0" borderId="9" xfId="1" applyFont="1" applyFill="1" applyBorder="1"/>
    <xf numFmtId="44" fontId="3" fillId="0" borderId="10" xfId="1" applyFont="1" applyFill="1" applyBorder="1"/>
    <xf numFmtId="9" fontId="3" fillId="0" borderId="10" xfId="2" applyFont="1" applyFill="1" applyBorder="1"/>
    <xf numFmtId="9" fontId="3" fillId="0" borderId="1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2"/>
  <sheetViews>
    <sheetView tabSelected="1" topLeftCell="A25" zoomScale="140" zoomScaleNormal="140" workbookViewId="0">
      <selection activeCell="K42" sqref="K42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32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2884683</v>
      </c>
      <c r="D9" s="37">
        <v>2381332.54</v>
      </c>
      <c r="E9" s="37">
        <v>2091209.82</v>
      </c>
      <c r="F9" s="38">
        <f>SUM(D9/C9)</f>
        <v>0.82550926392952018</v>
      </c>
      <c r="G9" s="39">
        <f>SUM(E9/C9)</f>
        <v>0.72493574510613479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1148567.18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238183.91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704458.7300000001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634361</v>
      </c>
      <c r="D13" s="3">
        <v>517215.09</v>
      </c>
      <c r="E13" s="3">
        <v>381737.95</v>
      </c>
      <c r="F13" s="4">
        <f>SUM(D13/C13)</f>
        <v>0.81533242112929394</v>
      </c>
      <c r="G13" s="27">
        <f>SUM(E13/C13)</f>
        <v>0.60176768433116157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116332.9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32240.27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233164.78000000006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260612</v>
      </c>
      <c r="D17" s="3">
        <v>208162.74</v>
      </c>
      <c r="E17" s="3">
        <v>182205.31</v>
      </c>
      <c r="F17" s="4">
        <f>SUM(D17/C17)</f>
        <v>0.79874579835157244</v>
      </c>
      <c r="G17" s="27">
        <f>SUM(E17/C17)</f>
        <v>0.69914397648611726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96193.81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15332.3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70679.199999999997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124241</v>
      </c>
      <c r="D21" s="3">
        <v>96321.89</v>
      </c>
      <c r="E21" s="3">
        <v>94968.8</v>
      </c>
      <c r="F21" s="4">
        <f>SUM(D21/C21)</f>
        <v>0.77528263616680482</v>
      </c>
      <c r="G21" s="27">
        <f>SUM(E21/C21)</f>
        <v>0.76439178693024046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54413.57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9619.7000000000007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30935.530000000002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4200</v>
      </c>
      <c r="D25" s="33">
        <v>3878.19</v>
      </c>
      <c r="E25" s="33">
        <v>0</v>
      </c>
      <c r="F25" s="34">
        <f>SUM(D25/C25)</f>
        <v>0.92337857142857149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3908097</v>
      </c>
      <c r="D26" s="22">
        <f>SUM(D9+D13+D17+D21+D25)</f>
        <v>3206910.45</v>
      </c>
      <c r="E26" s="22">
        <f>SUM(E9+E13+E17+E21+E25)</f>
        <v>2750121.88</v>
      </c>
      <c r="F26" s="23">
        <f>SUM(D26/C26)</f>
        <v>0.82058107820762893</v>
      </c>
      <c r="G26" s="24">
        <f>SUM(E26/C26)</f>
        <v>0.70369847012497388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1825300</v>
      </c>
      <c r="D29" s="19">
        <v>1522797.73</v>
      </c>
      <c r="E29" s="19">
        <v>977575.52</v>
      </c>
      <c r="F29" s="20">
        <f>SUM(D29/C29)</f>
        <v>0.83427257437133617</v>
      </c>
      <c r="G29" s="41">
        <f>SUM(E29/C29)</f>
        <v>0.53556978031008606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351731.24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94229.93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524352.79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7261.56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2161800</v>
      </c>
      <c r="D34" s="3">
        <v>1982060.83</v>
      </c>
      <c r="E34" s="3">
        <v>1176790.83</v>
      </c>
      <c r="F34" s="4">
        <f>SUM(D34/C34)</f>
        <v>0.91685670737348512</v>
      </c>
      <c r="G34" s="27">
        <f>SUM(E34/C34)</f>
        <v>0.54435693866222601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332670.42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76942.09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592583.54000000015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174594.78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659200</v>
      </c>
      <c r="D39" s="3">
        <v>540574.37</v>
      </c>
      <c r="E39" s="3">
        <v>485835.61</v>
      </c>
      <c r="F39" s="4">
        <f>SUM(D39/C39)</f>
        <v>0.82004607099514559</v>
      </c>
      <c r="G39" s="27">
        <f>SUM(E39/C39)</f>
        <v>0.73700790351941747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43643.34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7175.1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435017.17000000004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26000</v>
      </c>
      <c r="D43" s="3">
        <v>109462</v>
      </c>
      <c r="E43" s="3">
        <v>21544.37</v>
      </c>
      <c r="F43" s="4">
        <f>SUM(D43/C43)</f>
        <v>4.2100769230769233</v>
      </c>
      <c r="G43" s="27">
        <f>SUM(E43/C43)</f>
        <v>0.82862961538461533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4672300</v>
      </c>
      <c r="D44" s="22">
        <f>SUM(D29+D34+D39+D43)</f>
        <v>4154894.93</v>
      </c>
      <c r="E44" s="22">
        <f>SUM(E29+E34+E39+E43)</f>
        <v>2661746.33</v>
      </c>
      <c r="F44" s="23">
        <f>SUM(D44/C44)</f>
        <v>0.88926116259657983</v>
      </c>
      <c r="G44" s="24">
        <f>SUM(E44/C44)</f>
        <v>0.56968652055732727</v>
      </c>
      <c r="H44" s="5"/>
    </row>
    <row r="45" spans="1:8" s="15" customFormat="1" ht="13.5" thickBot="1" x14ac:dyDescent="0.25">
      <c r="A45" s="50" t="s">
        <v>33</v>
      </c>
      <c r="B45" s="51"/>
      <c r="C45" s="51"/>
      <c r="D45" s="51">
        <v>1122.95</v>
      </c>
      <c r="E45" s="51">
        <v>163356.84</v>
      </c>
      <c r="F45" s="52"/>
      <c r="G45" s="53"/>
      <c r="H45" s="5"/>
    </row>
    <row r="46" spans="1:8" s="15" customFormat="1" ht="13.5" thickBot="1" x14ac:dyDescent="0.25">
      <c r="A46" s="32" t="s">
        <v>20</v>
      </c>
      <c r="B46" s="33"/>
      <c r="C46" s="33">
        <v>5300</v>
      </c>
      <c r="D46" s="33">
        <v>63766.25</v>
      </c>
      <c r="E46" s="33">
        <v>18236.25</v>
      </c>
      <c r="F46" s="34"/>
      <c r="G46" s="35"/>
      <c r="H46" s="5"/>
    </row>
    <row r="47" spans="1:8" s="15" customFormat="1" ht="13.5" thickBot="1" x14ac:dyDescent="0.25">
      <c r="A47" s="21" t="s">
        <v>26</v>
      </c>
      <c r="B47" s="22"/>
      <c r="C47" s="22">
        <f>SUM(C44+C26+C46)</f>
        <v>8585697</v>
      </c>
      <c r="D47" s="22">
        <f>SUM(D44+D26+D45+D46)</f>
        <v>7426694.580000001</v>
      </c>
      <c r="E47" s="22">
        <f>SUM(E44+E26+E45+E46)</f>
        <v>5593461.2999999998</v>
      </c>
      <c r="F47" s="23">
        <f>SUM(D47/C47)</f>
        <v>0.86500776582262351</v>
      </c>
      <c r="G47" s="24">
        <f>SUM(E47/C47)</f>
        <v>0.65148598884866304</v>
      </c>
      <c r="H47" s="5"/>
    </row>
    <row r="48" spans="1:8" s="15" customFormat="1" ht="12.75" x14ac:dyDescent="0.2">
      <c r="A48" s="10" t="s">
        <v>30</v>
      </c>
      <c r="B48" s="10"/>
      <c r="C48" s="10"/>
      <c r="D48" s="10"/>
      <c r="E48" s="11"/>
      <c r="F48" s="11"/>
      <c r="G48" s="12"/>
    </row>
    <row r="49" spans="1:8" s="15" customFormat="1" ht="12.75" x14ac:dyDescent="0.2">
      <c r="A49" s="10" t="s">
        <v>31</v>
      </c>
      <c r="C49" s="10"/>
      <c r="D49" s="10"/>
      <c r="E49" s="10"/>
      <c r="F49" s="10"/>
      <c r="G49" s="12"/>
    </row>
    <row r="50" spans="1:8" s="15" customFormat="1" ht="12.75" x14ac:dyDescent="0.2">
      <c r="A50" s="10" t="s">
        <v>24</v>
      </c>
      <c r="B50" s="10"/>
      <c r="C50" s="10"/>
      <c r="D50" s="10"/>
      <c r="E50" s="11"/>
      <c r="F50" s="11"/>
      <c r="G50" s="12"/>
    </row>
    <row r="51" spans="1:8" x14ac:dyDescent="0.25">
      <c r="A51" s="9"/>
      <c r="B51" s="9"/>
      <c r="C51" s="9"/>
      <c r="D51" s="9"/>
      <c r="E51" s="9"/>
      <c r="F51" s="8"/>
      <c r="G51" s="8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2022-04-21T19:49:55Z</cp:lastPrinted>
  <dcterms:created xsi:type="dcterms:W3CDTF">2020-04-21T20:57:38Z</dcterms:created>
  <dcterms:modified xsi:type="dcterms:W3CDTF">2022-07-21T20:27:18Z</dcterms:modified>
</cp:coreProperties>
</file>