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hall.local\ns-clerks\common\"/>
    </mc:Choice>
  </mc:AlternateContent>
  <xr:revisionPtr revIDLastSave="0" documentId="13_ncr:1_{BC4D2D5B-646B-4881-B752-E73957F463F2}" xr6:coauthVersionLast="47" xr6:coauthVersionMax="47" xr10:uidLastSave="{00000000-0000-0000-0000-000000000000}"/>
  <bookViews>
    <workbookView xWindow="3540" yWindow="2700" windowWidth="23130" windowHeight="12480" xr2:uid="{407CD083-5BFD-4BF9-8427-D040EC6301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7" i="1"/>
  <c r="E32" i="1"/>
  <c r="E42" i="1"/>
  <c r="F43" i="1"/>
  <c r="G43" i="1"/>
  <c r="E12" i="1"/>
  <c r="E16" i="1"/>
  <c r="E44" i="1"/>
  <c r="D44" i="1"/>
  <c r="C44" i="1"/>
  <c r="G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D47" i="1" s="1"/>
  <c r="E26" i="1"/>
  <c r="C26" i="1"/>
  <c r="E24" i="1"/>
  <c r="E20" i="1"/>
  <c r="E47" i="1" l="1"/>
  <c r="G44" i="1"/>
  <c r="F44" i="1"/>
  <c r="C47" i="1"/>
  <c r="F26" i="1"/>
  <c r="G26" i="1"/>
  <c r="F47" i="1" l="1"/>
  <c r="G47" i="1"/>
</calcChain>
</file>

<file path=xl/sharedStrings.xml><?xml version="1.0" encoding="utf-8"?>
<sst xmlns="http://schemas.openxmlformats.org/spreadsheetml/2006/main" count="55" uniqueCount="34">
  <si>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</si>
  <si>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</si>
  <si>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</si>
  <si>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</si>
  <si>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</si>
  <si>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</si>
  <si>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</si>
  <si>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</si>
  <si>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</si>
  <si>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</si>
  <si>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</si>
  <si>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</si>
  <si>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</si>
  <si>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</si>
  <si>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</si>
  <si>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</si>
  <si>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</si>
  <si>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</si>
  <si>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</si>
  <si>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</si>
  <si>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</si>
  <si>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</si>
  <si>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</si>
  <si>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</si>
  <si>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</si>
  <si>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</si>
  <si>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</si>
  <si>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</si>
  <si>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</si>
  <si>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</si>
  <si>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</si>
  <si>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</si>
  <si>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ARPA</t>
  </si>
  <si>
    <t>Treasurer Financial Report for Quarter Ending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</si>
</sst>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  <xf numFmtId="44" fontId="3" fillId="0" borderId="9" xfId="1" applyFont="1" applyFill="1" applyBorder="1"/>
    <xf numFmtId="44" fontId="3" fillId="0" borderId="10" xfId="1" applyFont="1" applyFill="1" applyBorder="1"/>
    <xf numFmtId="9" fontId="3" fillId="0" borderId="10" xfId="2" applyFont="1" applyFill="1" applyBorder="1"/>
    <xf numFmtId="9" fontId="3" fillId="0" borderId="1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2"/>
  <sheetViews>
    <sheetView tabSelected="1" topLeftCell="A34" zoomScale="140" zoomScaleNormal="140" workbookViewId="0">
      <selection activeCell="D47" sqref="D47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33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3004683</v>
      </c>
      <c r="D9" s="37">
        <v>3368776.69</v>
      </c>
      <c r="E9" s="37">
        <v>2802776.3</v>
      </c>
      <c r="F9" s="38">
        <f>SUM(D9/C9)</f>
        <v>1.1211754085206327</v>
      </c>
      <c r="G9" s="39">
        <f>SUM(E9/C9)</f>
        <v>0.93280266171173454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1641906.48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339389.02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821480.79999999981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634361</v>
      </c>
      <c r="D13" s="3">
        <v>926093.29</v>
      </c>
      <c r="E13" s="3">
        <v>549578.13</v>
      </c>
      <c r="F13" s="4">
        <f>SUM(D13/C13)</f>
        <v>1.4598837097488655</v>
      </c>
      <c r="G13" s="27">
        <f>SUM(E13/C13)</f>
        <v>0.86634917657296084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149348.65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45013.48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355216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271172</v>
      </c>
      <c r="D17" s="3">
        <v>288393.56</v>
      </c>
      <c r="E17" s="3">
        <v>285431.38</v>
      </c>
      <c r="F17" s="4">
        <f>SUM(D17/C17)</f>
        <v>1.0635078842948387</v>
      </c>
      <c r="G17" s="27">
        <f>SUM(E17/C17)</f>
        <v>1.0525842638620506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124993.17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16697.900000000001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143740.31000000003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124241</v>
      </c>
      <c r="D21" s="3">
        <v>133676.07</v>
      </c>
      <c r="E21" s="3">
        <v>124071.01</v>
      </c>
      <c r="F21" s="4">
        <f>SUM(D21/C21)</f>
        <v>1.0759416778680146</v>
      </c>
      <c r="G21" s="27">
        <f>SUM(E21/C21)</f>
        <v>0.99863177212031451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68383.179999999993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14717.59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40970.240000000005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4200</v>
      </c>
      <c r="D25" s="33">
        <v>6022.95</v>
      </c>
      <c r="E25" s="33">
        <v>0</v>
      </c>
      <c r="F25" s="34">
        <f>SUM(D25/C25)</f>
        <v>1.4340357142857143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4038657</v>
      </c>
      <c r="D26" s="22">
        <f>SUM(D9+D13+D17+D21+D25)</f>
        <v>4722962.5600000005</v>
      </c>
      <c r="E26" s="22">
        <f>SUM(E9+E13+E17+E21+E25)</f>
        <v>3761856.8199999994</v>
      </c>
      <c r="F26" s="23">
        <f>SUM(D26/C26)</f>
        <v>1.1694388902053332</v>
      </c>
      <c r="G26" s="24">
        <f>SUM(E26/C26)</f>
        <v>0.93146232027131781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1825300</v>
      </c>
      <c r="D29" s="19">
        <v>2274445.08</v>
      </c>
      <c r="E29" s="19">
        <v>1359274.41</v>
      </c>
      <c r="F29" s="20">
        <f>SUM(D29/C29)</f>
        <v>1.2460664438722402</v>
      </c>
      <c r="G29" s="41">
        <f>SUM(E29/C29)</f>
        <v>0.74468548183860184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442065.36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133159.28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765476.57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18573.2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2161800</v>
      </c>
      <c r="D34" s="3">
        <v>2687474.12</v>
      </c>
      <c r="E34" s="3">
        <v>2077663.7</v>
      </c>
      <c r="F34" s="4">
        <f>SUM(D34/C34)</f>
        <v>1.2431650106392822</v>
      </c>
      <c r="G34" s="27">
        <f>SUM(E34/C34)</f>
        <v>0.96108044222407252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476318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106503.09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731052.33999999985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763790.27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659200</v>
      </c>
      <c r="D39" s="3">
        <v>724004.74</v>
      </c>
      <c r="E39" s="3">
        <v>665684.14</v>
      </c>
      <c r="F39" s="4">
        <f>SUM(D39/C39)</f>
        <v>1.098308161407767</v>
      </c>
      <c r="G39" s="27">
        <f>SUM(E39/C39)</f>
        <v>1.0098363774271846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56719.75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9600.36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599364.03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26000</v>
      </c>
      <c r="D43" s="3">
        <v>117497</v>
      </c>
      <c r="E43" s="3">
        <v>30826.7</v>
      </c>
      <c r="F43" s="4">
        <f>SUM(D43/C43)</f>
        <v>4.5191153846153842</v>
      </c>
      <c r="G43" s="27">
        <f>SUM(E43/C43)</f>
        <v>1.1856423076923077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4672300</v>
      </c>
      <c r="D44" s="22">
        <f>SUM(D29+D34+D39+D43)</f>
        <v>5803420.9400000004</v>
      </c>
      <c r="E44" s="22">
        <f>SUM(E29+E34+E39+E43)</f>
        <v>4133448.95</v>
      </c>
      <c r="F44" s="23">
        <f>SUM(D44/C44)</f>
        <v>1.242090820366843</v>
      </c>
      <c r="G44" s="24">
        <f>SUM(E44/C44)</f>
        <v>0.88467113627121552</v>
      </c>
      <c r="H44" s="5"/>
    </row>
    <row r="45" spans="1:8" s="15" customFormat="1" ht="13.5" thickBot="1" x14ac:dyDescent="0.25">
      <c r="A45" s="50" t="s">
        <v>32</v>
      </c>
      <c r="B45" s="51"/>
      <c r="C45" s="51"/>
      <c r="D45" s="51">
        <v>763677.17</v>
      </c>
      <c r="E45" s="51">
        <v>462236.49</v>
      </c>
      <c r="F45" s="52"/>
      <c r="G45" s="53"/>
      <c r="H45" s="5"/>
    </row>
    <row r="46" spans="1:8" s="15" customFormat="1" ht="13.5" thickBot="1" x14ac:dyDescent="0.25">
      <c r="A46" s="32" t="s">
        <v>20</v>
      </c>
      <c r="B46" s="33"/>
      <c r="C46" s="33">
        <v>15300</v>
      </c>
      <c r="D46" s="33">
        <v>106536</v>
      </c>
      <c r="E46" s="33">
        <v>115091.25</v>
      </c>
      <c r="F46" s="34"/>
      <c r="G46" s="35"/>
      <c r="H46" s="5"/>
    </row>
    <row r="47" spans="1:8" s="15" customFormat="1" ht="13.5" thickBot="1" x14ac:dyDescent="0.25">
      <c r="A47" s="21" t="s">
        <v>26</v>
      </c>
      <c r="B47" s="22"/>
      <c r="C47" s="22">
        <f>SUM(C44+C26+C46)</f>
        <v>8726257</v>
      </c>
      <c r="D47" s="22">
        <f>SUM(D44+D26+D45+D46)</f>
        <v>11396596.67</v>
      </c>
      <c r="E47" s="22">
        <f>SUM(E44+E26+E45+E46)</f>
        <v>8472633.5099999998</v>
      </c>
      <c r="F47" s="23">
        <f>SUM(D47/C47)</f>
        <v>1.3060120358591318</v>
      </c>
      <c r="G47" s="24">
        <f>SUM(E47/C47)</f>
        <v>0.9709355924309816</v>
      </c>
      <c r="H47" s="5"/>
    </row>
    <row r="48" spans="1:8" s="15" customFormat="1" ht="12.75" x14ac:dyDescent="0.2">
      <c r="A48" s="10" t="s">
        <v>30</v>
      </c>
      <c r="B48" s="10"/>
      <c r="C48" s="10"/>
      <c r="D48" s="10"/>
      <c r="E48" s="11"/>
      <c r="F48" s="11"/>
      <c r="G48" s="12"/>
    </row>
    <row r="49" spans="1:8" s="15" customFormat="1" ht="12.75" x14ac:dyDescent="0.2">
      <c r="A49" s="10" t="s">
        <v>31</v>
      </c>
      <c r="C49" s="10"/>
      <c r="D49" s="10"/>
      <c r="E49" s="10"/>
      <c r="F49" s="10"/>
      <c r="G49" s="12"/>
    </row>
    <row r="50" spans="1:8" s="15" customFormat="1" ht="12.75" x14ac:dyDescent="0.2">
      <c r="A50" s="10" t="s">
        <v>24</v>
      </c>
      <c r="B50" s="10"/>
      <c r="C50" s="10"/>
      <c r="D50" s="10"/>
      <c r="E50" s="11"/>
      <c r="F50" s="11"/>
      <c r="G50" s="12"/>
    </row>
    <row r="51" spans="1:8" x14ac:dyDescent="0.25">
      <c r="A51" s="9"/>
      <c r="B51" s="9"/>
      <c r="C51" s="9"/>
      <c r="D51" s="9"/>
      <c r="E51" s="9"/>
      <c r="F51" s="8"/>
      <c r="G51" s="8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2022-04-21T19:49:55Z</cp:lastPrinted>
  <dcterms:created xsi:type="dcterms:W3CDTF">2020-04-21T20:57:38Z</dcterms:created>
  <dcterms:modified xsi:type="dcterms:W3CDTF">2022-11-02T19:50:26Z</dcterms:modified>
</cp:coreProperties>
</file>